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<sst xmlns="http://schemas.openxmlformats.org/spreadsheetml/2006/main" count="210" uniqueCount="205">
  <si>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</si>
  <si>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</si>
  <si>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</si>
  <si>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</si>
  <si>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</si>
  <si>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</si>
  <si>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</si>
  <si>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</si>
  <si>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</si>
  <si>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</si>
  <si>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</si>
  <si>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</si>
  <si>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</si>
  <si>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</si>
  <si>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</si>
  <si>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</si>
  <si>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</si>
  <si>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</si>
  <si>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</si>
  <si>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</si>
  <si>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</si>
  <si>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</si>
  <si>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</si>
  <si>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</si>
  <si>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</si>
  <si>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</si>
  <si>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</si>
  <si>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</si>
  <si>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</si>
  <si>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</si>
  <si>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</si>
  <si>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</si>
  <si>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</si>
  <si>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</si>
  <si>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</si>
  <si>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</si>
  <si>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</si>
  <si>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</si>
  <si>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</si>
  <si>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</si>
  <si>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</si>
  <si>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</si>
  <si>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</si>
  <si>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</si>
  <si>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</si>
  <si>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</si>
  <si>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</si>
  <si>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</si>
  <si>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</si>
  <si>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</si>
  <si>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</si>
  <si>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</si>
  <si>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</si>
  <si>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</si>
  <si>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</si>
  <si>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</si>
  <si>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</si>
  <si>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</si>
  <si>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</si>
  <si>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</si>
  <si>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</si>
  <si>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</si>
  <si>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</si>
  <si>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</si>
  <si>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</si>
  <si>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</si>
  <si>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</si>
  <si>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</si>
  <si>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</si>
  <si>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</si>
  <si>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</si>
  <si>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</si>
  <si>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</si>
  <si>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</si>
  <si>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</si>
  <si>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</si>
  <si>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</si>
  <si>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</si>
  <si>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</si>
  <si>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</si>
  <si>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</si>
  <si>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</si>
  <si>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</si>
  <si>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</si>
  <si>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</si>
  <si>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</si>
  <si>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</si>
  <si>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</si>
  <si>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</si>
  <si>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</si>
  <si>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</si>
  <si>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</si>
  <si>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</si>
  <si>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</si>
  <si>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</si>
  <si>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</si>
  <si>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</si>
  <si>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</si>
  <si>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</si>
  <si>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</si>
  <si>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</si>
  <si>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</si>
  <si>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</si>
  <si>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</si>
  <si>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</si>
  <si>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</si>
  <si>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</si>
  <si>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</si>
  <si>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</si>
  <si>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</si>
  <si>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</si>
  <si>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</si>
  <si>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</si>
  <si>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</si>
  <si>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</si>
  <si>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</si>
  <si>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</si>
  <si>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</si>
  <si>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</si>
  <si>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</si>
  <si>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</si>
  <si>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</si>
  <si>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</si>
  <si>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</si>
  <si>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</si>
  <si>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</si>
  <si>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</si>
  <si>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</si>
  <si>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</si>
  <si>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</si>
  <si>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</si>
  <si>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</si>
  <si>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</si>
  <si>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</si>
  <si>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</si>
  <si>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</si>
  <si>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</si>
  <si>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</si>
  <si>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</si>
  <si>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</si>
  <si>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</si>
  <si>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</si>
  <si>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</si>
  <si>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</si>
  <si>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</si>
  <si>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</si>
  <si>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</si>
  <si>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</si>
  <si>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</si>
  <si>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</si>
  <si>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</si>
  <si>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</si>
  <si>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</si>
  <si>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</si>
  <si>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</si>
  <si>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</si>
  <si>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</si>
  <si>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</si>
  <si>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</si>
  <si>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</si>
  <si>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</si>
  <si>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</si>
  <si>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</si>
  <si>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</si>
  <si>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</si>
  <si>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</si>
  <si>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</si>
  <si>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</si>
  <si>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</si>
  <si>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</si>
  <si>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</si>
  <si>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</si>
  <si>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</si>
  <si>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</si>
  <si>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</si>
  <si>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</si>
  <si>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</si>
  <si>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</si>
  <si>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</si>
  <si>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</si>
  <si>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</si>
  <si>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</si>
  <si>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</si>
  <si>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</si>
  <si>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</si>
  <si>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</si>
  <si>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</si>
  <si>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</si>
  <si>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</si>
  <si>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</si>
  <si>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</si>
  <si>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</si>
  <si>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</si>
  <si>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</si>
  <si>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</si>
  <si>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</si>
  <si>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</si>
  <si>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أسهم موزعة</t>
  </si>
  <si>
    <t>Cash Dividends</t>
  </si>
  <si>
    <t>Stock Dividends</t>
  </si>
  <si>
    <t>حقوق غير مسيطرين</t>
  </si>
  <si>
    <t>Non-controlling Interest</t>
  </si>
  <si>
    <t>JORDANIAN DUTY FREE SHOPS</t>
  </si>
  <si>
    <t>الاسواق الحرة الاردنية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</si>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</sst>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D6" sqref="D6"/>
    </sheetView>
  </sheetViews>
  <sheetFormatPr defaultColWidth="9" defaultRowHeight="16.5"/>
  <cols>
    <col min="1" max="3" width="9" style="5"/>
    <col min="4" max="4" width="46.570312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202</v>
      </c>
      <c r="E2" s="1"/>
      <c r="F2" s="1">
        <v>131022</v>
      </c>
      <c r="G2" s="1"/>
      <c r="H2" s="2"/>
      <c r="I2" s="3" t="s">
        <v>203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18.8</v>
      </c>
      <c r="F6" s="13">
        <v>16.440000000000001</v>
      </c>
      <c r="G6" s="13">
        <v>12.25</v>
      </c>
      <c r="H6" s="13">
        <v>10.98</v>
      </c>
      <c r="I6" s="14" t="s">
        <v>5</v>
      </c>
    </row>
    <row r="7" spans="4:9">
      <c r="D7" s="12" t="s">
        <v>6</v>
      </c>
      <c r="E7" s="15">
        <v>10376253.01</v>
      </c>
      <c r="F7" s="15">
        <v>1019139.59</v>
      </c>
      <c r="G7" s="15">
        <v>753857.15</v>
      </c>
      <c r="H7" s="15">
        <v>520568.15</v>
      </c>
      <c r="I7" s="14" t="s">
        <v>7</v>
      </c>
    </row>
    <row r="8" spans="4:9">
      <c r="D8" s="12" t="s">
        <v>8</v>
      </c>
      <c r="E8" s="15">
        <v>540863</v>
      </c>
      <c r="F8" s="15">
        <v>69164</v>
      </c>
      <c r="G8" s="15">
        <v>67204</v>
      </c>
      <c r="H8" s="15">
        <v>50135</v>
      </c>
      <c r="I8" s="14" t="s">
        <v>9</v>
      </c>
    </row>
    <row r="9" spans="4:9">
      <c r="D9" s="12" t="s">
        <v>10</v>
      </c>
      <c r="E9" s="15">
        <v>244</v>
      </c>
      <c r="F9" s="15">
        <v>397</v>
      </c>
      <c r="G9" s="15">
        <v>303</v>
      </c>
      <c r="H9" s="15">
        <v>560</v>
      </c>
      <c r="I9" s="14" t="s">
        <v>11</v>
      </c>
    </row>
    <row r="10" spans="4:9">
      <c r="D10" s="12" t="s">
        <v>12</v>
      </c>
      <c r="E10" s="15">
        <v>7500000</v>
      </c>
      <c r="F10" s="15">
        <v>7500000</v>
      </c>
      <c r="G10" s="15">
        <v>7500000</v>
      </c>
      <c r="H10" s="15">
        <v>7500000</v>
      </c>
      <c r="I10" s="14" t="s">
        <v>13</v>
      </c>
    </row>
    <row r="11" spans="4:9">
      <c r="D11" s="12" t="s">
        <v>14</v>
      </c>
      <c r="E11" s="15">
        <v>141000000</v>
      </c>
      <c r="F11" s="15">
        <v>123300000</v>
      </c>
      <c r="G11" s="15">
        <v>91875000</v>
      </c>
      <c r="H11" s="15">
        <v>82350000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31959937</v>
      </c>
      <c r="F16" s="25">
        <v>28355238</v>
      </c>
      <c r="G16" s="25">
        <v>21747905</v>
      </c>
      <c r="H16" s="25">
        <v>19560018</v>
      </c>
      <c r="I16" s="11" t="s">
        <v>21</v>
      </c>
    </row>
    <row r="17" spans="4:9">
      <c r="D17" s="12" t="s">
        <v>22</v>
      </c>
      <c r="E17" s="26">
        <v>222940</v>
      </c>
      <c r="F17" s="26">
        <v>302639</v>
      </c>
      <c r="G17" s="26">
        <v>290145</v>
      </c>
      <c r="H17" s="26">
        <v>314633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8097334</v>
      </c>
      <c r="F21" s="26">
        <v>9067489</v>
      </c>
      <c r="G21" s="26">
        <v>6660749</v>
      </c>
      <c r="H21" s="26">
        <v>7301626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41767314</v>
      </c>
      <c r="F23" s="26">
        <v>39128554</v>
      </c>
      <c r="G23" s="26">
        <v>29661721</v>
      </c>
      <c r="H23" s="26">
        <v>27895148</v>
      </c>
      <c r="I23" s="14" t="s">
        <v>35</v>
      </c>
    </row>
    <row r="24" spans="4:9">
      <c r="D24" s="12" t="s">
        <v>36</v>
      </c>
      <c r="E24" s="26">
        <v>1550</v>
      </c>
      <c r="F24" s="26">
        <v>1550</v>
      </c>
      <c r="G24" s="26">
        <v>2300</v>
      </c>
      <c r="H24" s="26">
        <v>3050</v>
      </c>
      <c r="I24" s="14" t="s">
        <v>37</v>
      </c>
    </row>
    <row r="25" spans="4:9">
      <c r="D25" s="12" t="s">
        <v>38</v>
      </c>
      <c r="E25" s="26">
        <v>5059944</v>
      </c>
      <c r="F25" s="26">
        <v>4874522</v>
      </c>
      <c r="G25" s="26">
        <v>5154738</v>
      </c>
      <c r="H25" s="26">
        <v>5518849</v>
      </c>
      <c r="I25" s="14" t="s">
        <v>39</v>
      </c>
    </row>
    <row r="26" spans="4:9">
      <c r="D26" s="12" t="s">
        <v>40</v>
      </c>
      <c r="E26" s="26">
        <v>1507920</v>
      </c>
      <c r="F26" s="26">
        <v>1200240</v>
      </c>
      <c r="G26" s="26">
        <v>1200240</v>
      </c>
      <c r="H26" s="26">
        <v>1200240</v>
      </c>
      <c r="I26" s="14" t="s">
        <v>41</v>
      </c>
    </row>
    <row r="27" spans="4:9">
      <c r="D27" s="12" t="s">
        <v>42</v>
      </c>
      <c r="E27" s="26">
        <v>718507</v>
      </c>
      <c r="F27" s="26">
        <v>347038</v>
      </c>
      <c r="G27" s="26">
        <v>199414</v>
      </c>
      <c r="H27" s="26">
        <v>130734</v>
      </c>
      <c r="I27" s="14" t="s">
        <v>43</v>
      </c>
    </row>
    <row r="28" spans="4:9">
      <c r="D28" s="12" t="s">
        <v>44</v>
      </c>
      <c r="E28" s="26">
        <v>7286371</v>
      </c>
      <c r="F28" s="26">
        <v>6421800</v>
      </c>
      <c r="G28" s="26">
        <v>6554392</v>
      </c>
      <c r="H28" s="26">
        <v>6849823</v>
      </c>
      <c r="I28" s="14" t="s">
        <v>45</v>
      </c>
    </row>
    <row r="29" spans="4:9">
      <c r="D29" s="12" t="s">
        <v>46</v>
      </c>
      <c r="E29" s="26">
        <v>2274333</v>
      </c>
      <c r="F29" s="26">
        <v>2674333</v>
      </c>
      <c r="G29" s="26">
        <v>3074333</v>
      </c>
      <c r="H29" s="26">
        <v>3474333</v>
      </c>
      <c r="I29" s="14" t="s">
        <v>47</v>
      </c>
    </row>
    <row r="30" spans="4:9">
      <c r="D30" s="28" t="s">
        <v>48</v>
      </c>
      <c r="E30" s="29">
        <v>51329568</v>
      </c>
      <c r="F30" s="29">
        <v>48226237</v>
      </c>
      <c r="G30" s="29">
        <v>39292746</v>
      </c>
      <c r="H30" s="29">
        <v>38222354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1244576</v>
      </c>
      <c r="F35" s="25">
        <v>1892338</v>
      </c>
      <c r="G35" s="25">
        <v>928881</v>
      </c>
      <c r="H35" s="25">
        <v>1569466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3036419</v>
      </c>
      <c r="F39" s="26">
        <v>3392106</v>
      </c>
      <c r="G39" s="26">
        <v>2124411</v>
      </c>
      <c r="H39" s="26">
        <v>2461036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804216</v>
      </c>
      <c r="F42" s="26">
        <v>2228558</v>
      </c>
      <c r="G42" s="26">
        <v>2228558</v>
      </c>
      <c r="H42" s="26">
        <v>2982075</v>
      </c>
      <c r="I42" s="14" t="s">
        <v>69</v>
      </c>
    </row>
    <row r="43" spans="4:9">
      <c r="D43" s="36" t="s">
        <v>70</v>
      </c>
      <c r="E43" s="29">
        <v>3840635</v>
      </c>
      <c r="F43" s="29">
        <v>5620664</v>
      </c>
      <c r="G43" s="29">
        <v>4352969</v>
      </c>
      <c r="H43" s="29">
        <v>5443111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7500000</v>
      </c>
      <c r="F46" s="25">
        <v>7500000</v>
      </c>
      <c r="G46" s="25">
        <v>7500000</v>
      </c>
      <c r="H46" s="25">
        <v>7500000</v>
      </c>
      <c r="I46" s="11" t="s">
        <v>75</v>
      </c>
    </row>
    <row r="47" spans="4:9">
      <c r="D47" s="12" t="s">
        <v>76</v>
      </c>
      <c r="E47" s="26">
        <v>7500000</v>
      </c>
      <c r="F47" s="26">
        <v>7500000</v>
      </c>
      <c r="G47" s="26">
        <v>7500000</v>
      </c>
      <c r="H47" s="26">
        <v>7500000</v>
      </c>
      <c r="I47" s="14" t="s">
        <v>77</v>
      </c>
    </row>
    <row r="48" spans="4:9">
      <c r="D48" s="12" t="s">
        <v>78</v>
      </c>
      <c r="E48" s="26">
        <v>7500000</v>
      </c>
      <c r="F48" s="26">
        <v>7500000</v>
      </c>
      <c r="G48" s="26">
        <v>7500000</v>
      </c>
      <c r="H48" s="26">
        <v>7500000</v>
      </c>
      <c r="I48" s="14" t="s">
        <v>79</v>
      </c>
    </row>
    <row r="49" spans="4:9">
      <c r="D49" s="12" t="s">
        <v>80</v>
      </c>
      <c r="E49" s="26">
        <v>7500000</v>
      </c>
      <c r="F49" s="26">
        <v>7500000</v>
      </c>
      <c r="G49" s="26">
        <v>6081539</v>
      </c>
      <c r="H49" s="26">
        <v>5110911</v>
      </c>
      <c r="I49" s="14" t="s">
        <v>81</v>
      </c>
    </row>
    <row r="50" spans="4:9">
      <c r="D50" s="12" t="s">
        <v>82</v>
      </c>
      <c r="E50" s="26">
        <v>7500000</v>
      </c>
      <c r="F50" s="26">
        <v>7500000</v>
      </c>
      <c r="G50" s="26">
        <v>7500000</v>
      </c>
      <c r="H50" s="26">
        <v>6242485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198</v>
      </c>
      <c r="E55" s="26">
        <v>13125000</v>
      </c>
      <c r="F55" s="26">
        <v>11250000</v>
      </c>
      <c r="G55" s="26">
        <v>7500000</v>
      </c>
      <c r="H55" s="26">
        <v>7500000</v>
      </c>
      <c r="I55" s="14" t="s">
        <v>196</v>
      </c>
    </row>
    <row r="56" spans="4:9">
      <c r="D56" s="12" t="s">
        <v>199</v>
      </c>
      <c r="E56" s="26">
        <v>0</v>
      </c>
      <c r="F56" s="26">
        <v>0</v>
      </c>
      <c r="G56" s="26"/>
      <c r="H56" s="26">
        <v>0</v>
      </c>
      <c r="I56" s="14" t="s">
        <v>197</v>
      </c>
    </row>
    <row r="57" spans="4:9">
      <c r="D57" s="12" t="s">
        <v>92</v>
      </c>
      <c r="E57" s="26">
        <v>-4150</v>
      </c>
      <c r="F57" s="26">
        <v>-4150</v>
      </c>
      <c r="G57" s="26">
        <v>-3400</v>
      </c>
      <c r="H57" s="26">
        <v>-2650</v>
      </c>
      <c r="I57" s="14" t="s">
        <v>93</v>
      </c>
    </row>
    <row r="58" spans="4:9">
      <c r="D58" s="12" t="s">
        <v>94</v>
      </c>
      <c r="E58" s="26">
        <v>11868083</v>
      </c>
      <c r="F58" s="26">
        <v>8859723</v>
      </c>
      <c r="G58" s="26">
        <v>6361638</v>
      </c>
      <c r="H58" s="26">
        <v>6428497</v>
      </c>
      <c r="I58" s="14" t="s">
        <v>95</v>
      </c>
    </row>
    <row r="59" spans="4:9">
      <c r="D59" s="12" t="s">
        <v>96</v>
      </c>
      <c r="E59" s="26">
        <v>47488933</v>
      </c>
      <c r="F59" s="26">
        <v>42605573</v>
      </c>
      <c r="G59" s="26">
        <v>34939777</v>
      </c>
      <c r="H59" s="26">
        <v>32779243</v>
      </c>
      <c r="I59" s="14" t="s">
        <v>97</v>
      </c>
    </row>
    <row r="60" spans="4:9">
      <c r="D60" s="41" t="s">
        <v>201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>
      <c r="D61" s="16" t="s">
        <v>98</v>
      </c>
      <c r="E61" s="29">
        <v>51329568</v>
      </c>
      <c r="F61" s="29">
        <v>48226237</v>
      </c>
      <c r="G61" s="29">
        <v>39292746</v>
      </c>
      <c r="H61" s="29">
        <v>38222354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54777043</v>
      </c>
      <c r="F65" s="25">
        <v>48394931</v>
      </c>
      <c r="G65" s="25">
        <v>39307669</v>
      </c>
      <c r="H65" s="25">
        <v>34368369</v>
      </c>
      <c r="I65" s="11" t="s">
        <v>103</v>
      </c>
    </row>
    <row r="66" spans="4:9">
      <c r="D66" s="12" t="s">
        <v>104</v>
      </c>
      <c r="E66" s="26">
        <v>31016862</v>
      </c>
      <c r="F66" s="26">
        <v>26924722</v>
      </c>
      <c r="G66" s="26">
        <v>23191264</v>
      </c>
      <c r="H66" s="26">
        <v>20067340</v>
      </c>
      <c r="I66" s="14" t="s">
        <v>105</v>
      </c>
    </row>
    <row r="67" spans="4:9">
      <c r="D67" s="12" t="s">
        <v>106</v>
      </c>
      <c r="E67" s="26">
        <v>23760181</v>
      </c>
      <c r="F67" s="26">
        <v>21470209</v>
      </c>
      <c r="G67" s="26">
        <v>16116405</v>
      </c>
      <c r="H67" s="26">
        <v>14301029</v>
      </c>
      <c r="I67" s="14" t="s">
        <v>107</v>
      </c>
    </row>
    <row r="68" spans="4:9">
      <c r="D68" s="12" t="s">
        <v>108</v>
      </c>
      <c r="E68" s="26">
        <v>3384048</v>
      </c>
      <c r="F68" s="26">
        <v>3181226</v>
      </c>
      <c r="G68" s="26">
        <v>3182454</v>
      </c>
      <c r="H68" s="26">
        <v>3127063</v>
      </c>
      <c r="I68" s="14" t="s">
        <v>109</v>
      </c>
    </row>
    <row r="69" spans="4:9">
      <c r="D69" s="12" t="s">
        <v>110</v>
      </c>
      <c r="E69" s="26">
        <v>3984223</v>
      </c>
      <c r="F69" s="26">
        <v>3697464</v>
      </c>
      <c r="G69" s="26">
        <v>3429422</v>
      </c>
      <c r="H69" s="26">
        <v>2155471</v>
      </c>
      <c r="I69" s="14" t="s">
        <v>111</v>
      </c>
    </row>
    <row r="70" spans="4:9">
      <c r="D70" s="12" t="s">
        <v>112</v>
      </c>
      <c r="E70" s="26">
        <v>973971</v>
      </c>
      <c r="F70" s="26">
        <v>976700</v>
      </c>
      <c r="G70" s="26">
        <v>1018152</v>
      </c>
      <c r="H70" s="26">
        <v>1036083</v>
      </c>
      <c r="I70" s="14" t="s">
        <v>113</v>
      </c>
    </row>
    <row r="71" spans="4:9">
      <c r="D71" s="12" t="s">
        <v>114</v>
      </c>
      <c r="E71" s="26">
        <v>973971</v>
      </c>
      <c r="F71" s="26">
        <v>976700</v>
      </c>
      <c r="G71" s="26">
        <v>1018152</v>
      </c>
      <c r="H71" s="26">
        <v>1073876</v>
      </c>
      <c r="I71" s="14" t="s">
        <v>115</v>
      </c>
    </row>
    <row r="72" spans="4:9">
      <c r="D72" s="12" t="s">
        <v>116</v>
      </c>
      <c r="E72" s="26">
        <v>15417939</v>
      </c>
      <c r="F72" s="26">
        <v>13614819</v>
      </c>
      <c r="G72" s="26">
        <v>8486377</v>
      </c>
      <c r="H72" s="26">
        <v>7944619</v>
      </c>
      <c r="I72" s="14" t="s">
        <v>117</v>
      </c>
    </row>
    <row r="73" spans="4:9">
      <c r="D73" s="12" t="s">
        <v>118</v>
      </c>
      <c r="E73" s="26">
        <v>1224638</v>
      </c>
      <c r="F73" s="26">
        <v>1625604</v>
      </c>
      <c r="G73" s="26">
        <v>1438907</v>
      </c>
      <c r="H73" s="26">
        <v>1297887</v>
      </c>
      <c r="I73" s="14" t="s">
        <v>119</v>
      </c>
    </row>
    <row r="74" spans="4:9">
      <c r="D74" s="12" t="s">
        <v>120</v>
      </c>
      <c r="E74" s="26">
        <v>235972</v>
      </c>
      <c r="F74" s="26">
        <v>28877</v>
      </c>
      <c r="G74" s="26">
        <v>219000</v>
      </c>
      <c r="H74" s="26">
        <v>1161840</v>
      </c>
      <c r="I74" s="14" t="s">
        <v>121</v>
      </c>
    </row>
    <row r="75" spans="4:9">
      <c r="D75" s="12" t="s">
        <v>122</v>
      </c>
      <c r="E75" s="26">
        <v>16406605</v>
      </c>
      <c r="F75" s="26">
        <v>15211546</v>
      </c>
      <c r="G75" s="26">
        <v>9706284</v>
      </c>
      <c r="H75" s="26">
        <v>8080666</v>
      </c>
      <c r="I75" s="14" t="s">
        <v>123</v>
      </c>
    </row>
    <row r="76" spans="4:9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>
      <c r="D77" s="12" t="s">
        <v>126</v>
      </c>
      <c r="E77" s="26">
        <v>16406605</v>
      </c>
      <c r="F77" s="26">
        <v>15211546</v>
      </c>
      <c r="G77" s="26">
        <v>9706284</v>
      </c>
      <c r="H77" s="26">
        <v>8080666</v>
      </c>
      <c r="I77" s="43" t="s">
        <v>127</v>
      </c>
    </row>
    <row r="78" spans="4:9">
      <c r="D78" s="12" t="s">
        <v>128</v>
      </c>
      <c r="E78" s="26">
        <v>228245</v>
      </c>
      <c r="F78" s="26">
        <v>0</v>
      </c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45000</v>
      </c>
      <c r="F81" s="26">
        <v>45000</v>
      </c>
      <c r="G81" s="26">
        <v>45000</v>
      </c>
      <c r="H81" s="26">
        <v>45000</v>
      </c>
      <c r="I81" s="43" t="s">
        <v>135</v>
      </c>
    </row>
    <row r="82" spans="4:9">
      <c r="D82" s="12" t="s">
        <v>136</v>
      </c>
      <c r="E82" s="26">
        <v>16133360</v>
      </c>
      <c r="F82" s="26">
        <v>15166546</v>
      </c>
      <c r="G82" s="26">
        <v>9661284</v>
      </c>
      <c r="H82" s="26">
        <v>8035666</v>
      </c>
      <c r="I82" s="43" t="s">
        <v>137</v>
      </c>
    </row>
    <row r="83" spans="4:9">
      <c r="D83" s="41" t="s">
        <v>201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>
      <c r="D84" s="16" t="s">
        <v>138</v>
      </c>
      <c r="E84" s="29">
        <v>16133360</v>
      </c>
      <c r="F84" s="29">
        <v>15166546</v>
      </c>
      <c r="G84" s="29">
        <v>9661284</v>
      </c>
      <c r="H84" s="29">
        <v>8035666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10297303</v>
      </c>
      <c r="F88" s="25">
        <v>6963883</v>
      </c>
      <c r="G88" s="25">
        <v>4560022</v>
      </c>
      <c r="H88" s="25">
        <v>16266598</v>
      </c>
      <c r="I88" s="11" t="s">
        <v>143</v>
      </c>
    </row>
    <row r="89" spans="4:9">
      <c r="D89" s="12" t="s">
        <v>144</v>
      </c>
      <c r="E89" s="26">
        <v>15411700</v>
      </c>
      <c r="F89" s="26">
        <v>13710293</v>
      </c>
      <c r="G89" s="26">
        <v>9169727</v>
      </c>
      <c r="H89" s="26">
        <v>10378933</v>
      </c>
      <c r="I89" s="14" t="s">
        <v>145</v>
      </c>
    </row>
    <row r="90" spans="4:9">
      <c r="D90" s="12" t="s">
        <v>146</v>
      </c>
      <c r="E90" s="26">
        <v>-7641629</v>
      </c>
      <c r="F90" s="26">
        <v>-2876873</v>
      </c>
      <c r="G90" s="26">
        <v>734134</v>
      </c>
      <c r="H90" s="26">
        <v>414487</v>
      </c>
      <c r="I90" s="14" t="s">
        <v>147</v>
      </c>
    </row>
    <row r="91" spans="4:9">
      <c r="D91" s="12" t="s">
        <v>148</v>
      </c>
      <c r="E91" s="26">
        <v>-11250000</v>
      </c>
      <c r="F91" s="26">
        <v>-7500000</v>
      </c>
      <c r="G91" s="26">
        <v>-7500000</v>
      </c>
      <c r="H91" s="26">
        <v>-7500000</v>
      </c>
      <c r="I91" s="14" t="s">
        <v>149</v>
      </c>
    </row>
    <row r="92" spans="4:9">
      <c r="D92" s="28" t="s">
        <v>150</v>
      </c>
      <c r="E92" s="29">
        <v>6817374</v>
      </c>
      <c r="F92" s="29">
        <v>10297303</v>
      </c>
      <c r="G92" s="29">
        <v>6963883</v>
      </c>
      <c r="H92" s="29">
        <v>19560018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7.2115066666666667</v>
      </c>
      <c r="F96" s="10">
        <f>+F8*100/F10</f>
        <v>0.92218666666666671</v>
      </c>
      <c r="G96" s="10">
        <f>+G8*100/G10</f>
        <v>0.89605333333333337</v>
      </c>
      <c r="H96" s="10">
        <f>+H8*100/H10</f>
        <v>0.66846666666666665</v>
      </c>
      <c r="I96" s="11" t="s">
        <v>155</v>
      </c>
    </row>
    <row r="97" spans="1:15">
      <c r="D97" s="12" t="s">
        <v>156</v>
      </c>
      <c r="E97" s="13">
        <f>+E84/E10</f>
        <v>2.1511146666666665</v>
      </c>
      <c r="F97" s="13">
        <f>+F84/F10</f>
        <v>2.0222061333333334</v>
      </c>
      <c r="G97" s="13">
        <f>+G84/G10</f>
        <v>1.2881712000000001</v>
      </c>
      <c r="H97" s="13">
        <f>+H84/H10</f>
        <v>1.0714221333333334</v>
      </c>
      <c r="I97" s="14" t="s">
        <v>157</v>
      </c>
    </row>
    <row r="98" spans="1:15">
      <c r="D98" s="12" t="s">
        <v>158</v>
      </c>
      <c r="E98" s="13">
        <f>+E55/E10</f>
        <v>1.75</v>
      </c>
      <c r="F98" s="13">
        <f>+F55/F10</f>
        <v>1.5</v>
      </c>
      <c r="G98" s="13">
        <f>+G55/G10</f>
        <v>1</v>
      </c>
      <c r="H98" s="13">
        <f>+H55/H10</f>
        <v>1</v>
      </c>
      <c r="I98" s="14" t="s">
        <v>159</v>
      </c>
    </row>
    <row r="99" spans="1:15">
      <c r="D99" s="12" t="s">
        <v>160</v>
      </c>
      <c r="E99" s="13">
        <f>+E59/E10</f>
        <v>6.331857733333333</v>
      </c>
      <c r="F99" s="13">
        <f>+F59/F10</f>
        <v>5.6807430666666665</v>
      </c>
      <c r="G99" s="13">
        <f>+G59/G10</f>
        <v>4.6586369333333337</v>
      </c>
      <c r="H99" s="13">
        <f>+H59/H10</f>
        <v>4.3705657333333336</v>
      </c>
      <c r="I99" s="14" t="s">
        <v>161</v>
      </c>
    </row>
    <row r="100" spans="1:15">
      <c r="D100" s="12" t="s">
        <v>162</v>
      </c>
      <c r="E100" s="13">
        <f>+E11/E84</f>
        <v>8.7396549757768991</v>
      </c>
      <c r="F100" s="13">
        <f>+F11/F84</f>
        <v>8.1297350101994219</v>
      </c>
      <c r="G100" s="13">
        <f>+G11/G84</f>
        <v>9.5096055555348542</v>
      </c>
      <c r="H100" s="13">
        <f>+H11/H84</f>
        <v>10.248061579463357</v>
      </c>
      <c r="I100" s="14" t="s">
        <v>163</v>
      </c>
    </row>
    <row r="101" spans="1:15">
      <c r="D101" s="12" t="s">
        <v>164</v>
      </c>
      <c r="E101" s="13">
        <f>+E55*100/E11</f>
        <v>9.3085106382978715</v>
      </c>
      <c r="F101" s="13">
        <f>+F55*100/F11</f>
        <v>9.1240875912408761</v>
      </c>
      <c r="G101" s="13">
        <f>+G55*100/G11</f>
        <v>8.1632653061224492</v>
      </c>
      <c r="H101" s="13">
        <f>+H55*100/H11</f>
        <v>9.1074681238615671</v>
      </c>
      <c r="I101" s="14" t="s">
        <v>165</v>
      </c>
    </row>
    <row r="102" spans="1:15">
      <c r="D102" s="12" t="s">
        <v>166</v>
      </c>
      <c r="E102" s="13">
        <f>+E55*100/E84</f>
        <v>81.35317131707221</v>
      </c>
      <c r="F102" s="13">
        <f>+F55*100/F84</f>
        <v>74.176414326637058</v>
      </c>
      <c r="G102" s="13">
        <f>+G55*100/G84</f>
        <v>77.629433106406978</v>
      </c>
      <c r="H102" s="13">
        <f>+H55*100/H84</f>
        <v>93.333894166332939</v>
      </c>
      <c r="I102" s="14" t="s">
        <v>167</v>
      </c>
    </row>
    <row r="103" spans="1:15">
      <c r="D103" s="16" t="s">
        <v>168</v>
      </c>
      <c r="E103" s="46">
        <f>+E11/E59</f>
        <v>2.9691128246659071</v>
      </c>
      <c r="F103" s="46">
        <f>+F11/F59</f>
        <v>2.8939876011056112</v>
      </c>
      <c r="G103" s="46">
        <f>+G11/G59</f>
        <v>2.6295245101306741</v>
      </c>
      <c r="H103" s="46">
        <f>+H11/H59</f>
        <v>2.5122605790499799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43.376165814573085</v>
      </c>
      <c r="F105" s="51">
        <f>+F67*100/F65</f>
        <v>44.364582315449525</v>
      </c>
      <c r="G105" s="51">
        <f>+G67*100/G65</f>
        <v>41.000663254796414</v>
      </c>
      <c r="H105" s="51">
        <f>+H67*100/H65</f>
        <v>41.61102029601696</v>
      </c>
      <c r="I105" s="11" t="s">
        <v>171</v>
      </c>
    </row>
    <row r="106" spans="1:15">
      <c r="D106" s="12" t="s">
        <v>172</v>
      </c>
      <c r="E106" s="52">
        <f>+E75*100/E65</f>
        <v>29.951607647021035</v>
      </c>
      <c r="F106" s="52">
        <f>+F75*100/F65</f>
        <v>31.432105978206685</v>
      </c>
      <c r="G106" s="52">
        <f>+G75*100/G65</f>
        <v>24.693105052858769</v>
      </c>
      <c r="H106" s="52">
        <f>+H75*100/H65</f>
        <v>23.511927493562467</v>
      </c>
      <c r="I106" s="14" t="s">
        <v>173</v>
      </c>
    </row>
    <row r="107" spans="1:15">
      <c r="D107" s="12" t="s">
        <v>174</v>
      </c>
      <c r="E107" s="52">
        <f>+E82*100/E65</f>
        <v>29.452776412191508</v>
      </c>
      <c r="F107" s="52">
        <f>+F82*100/F65</f>
        <v>31.33912103315118</v>
      </c>
      <c r="G107" s="52">
        <f>+G82*100/G65</f>
        <v>24.578623575974451</v>
      </c>
      <c r="H107" s="52">
        <f>+H82*100/H65</f>
        <v>23.380993145179509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31.430928855664632</v>
      </c>
      <c r="F108" s="52">
        <f>(F82+F76)*100/F30</f>
        <v>31.448744383684758</v>
      </c>
      <c r="G108" s="52">
        <f>(G82+G76)*100/G30</f>
        <v>24.587958296424485</v>
      </c>
      <c r="H108" s="52">
        <f>(H82+H76)*100/H30</f>
        <v>21.023472285354273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33.972883745356</v>
      </c>
      <c r="F109" s="53">
        <f>+F84*100/F59</f>
        <v>35.597563727167802</v>
      </c>
      <c r="G109" s="53">
        <f>+G84*100/G59</f>
        <v>27.651246886893411</v>
      </c>
      <c r="H109" s="53">
        <f>+H84*100/H59</f>
        <v>24.514495346948678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7.4823053254607554</v>
      </c>
      <c r="F111" s="10">
        <f>+F43*100/F30</f>
        <v>11.654784510763301</v>
      </c>
      <c r="G111" s="10">
        <f>+G43*100/G30</f>
        <v>11.078301832098983</v>
      </c>
      <c r="H111" s="10">
        <f>+H43*100/H30</f>
        <v>14.240648286602129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92.517694674539243</v>
      </c>
      <c r="F112" s="13">
        <f>+F59*100/F30</f>
        <v>88.345215489236693</v>
      </c>
      <c r="G112" s="13">
        <f>+G59*100/G30</f>
        <v>88.921698167901013</v>
      </c>
      <c r="H112" s="13">
        <f>+H59*100/H30</f>
        <v>85.759351713397876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 t="s">
        <v>204</v>
      </c>
      <c r="F113" s="46" t="s">
        <v>204</v>
      </c>
      <c r="G113" s="46" t="s">
        <v>204</v>
      </c>
      <c r="H113" s="46" t="s">
        <v>204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1.0671635303846703</v>
      </c>
      <c r="F115" s="10">
        <f>+F65/F30</f>
        <v>1.0034979714465386</v>
      </c>
      <c r="G115" s="10">
        <f>+G65/G30</f>
        <v>1.000379790203515</v>
      </c>
      <c r="H115" s="10">
        <f>+H65/H30</f>
        <v>0.89916934472429411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7.5177400382165551</v>
      </c>
      <c r="F116" s="13">
        <f>+F65/F28</f>
        <v>7.5360383381606404</v>
      </c>
      <c r="G116" s="13">
        <f>+G65/G28</f>
        <v>5.9971495449158363</v>
      </c>
      <c r="H116" s="13">
        <f>+H65/H28</f>
        <v>5.0174097929245765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1.4142984044133242</v>
      </c>
      <c r="F117" s="46">
        <f>+F65/F120</f>
        <v>1.3542177163214431</v>
      </c>
      <c r="G117" s="46">
        <f>+G65/G120</f>
        <v>1.4274331443412591</v>
      </c>
      <c r="H117" s="46">
        <f>+H65/H120</f>
        <v>1.3512706478606369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13.755451405092643</v>
      </c>
      <c r="F119" s="58">
        <f>+F23/F39</f>
        <v>11.535180209580714</v>
      </c>
      <c r="G119" s="58">
        <f>+G23/G39</f>
        <v>13.962326969687128</v>
      </c>
      <c r="H119" s="58">
        <f>+H23/H39</f>
        <v>11.334717574224838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38730895</v>
      </c>
      <c r="F120" s="29">
        <f>+F23-F39</f>
        <v>35736448</v>
      </c>
      <c r="G120" s="29">
        <f>+G23-G39</f>
        <v>27537310</v>
      </c>
      <c r="H120" s="29">
        <f>+H23-H39</f>
        <v>25434112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2016-09-04T07:29:54Z</dcterms:modified>
</cp:coreProperties>
</file>